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OVA LEI DE LICITAÇÕES\1 - DISPENSAS\1 - 2025\39 - ROTA GRAMADO-VOLTA GRANDE-ESPORTIVO-CENTRO\"/>
    </mc:Choice>
  </mc:AlternateContent>
  <xr:revisionPtr revIDLastSave="0" documentId="13_ncr:1_{0DDB74A2-EB7F-4BD6-A4C5-4F77C24552CC}" xr6:coauthVersionLast="45" xr6:coauthVersionMax="45" xr10:uidLastSave="{00000000-0000-0000-0000-000000000000}"/>
  <bookViews>
    <workbookView xWindow="-120" yWindow="-120" windowWidth="29040" windowHeight="15840" xr2:uid="{8D5A2001-B9AF-434F-A3AE-3F8F1DC58A20}"/>
  </bookViews>
  <sheets>
    <sheet name="EM BRANC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5" l="1"/>
  <c r="B19" i="5" s="1"/>
  <c r="D34" i="5"/>
  <c r="D24" i="5"/>
  <c r="D23" i="5"/>
  <c r="B23" i="5"/>
  <c r="B25" i="5" s="1"/>
  <c r="D21" i="5"/>
  <c r="D22" i="5" s="1"/>
  <c r="D20" i="5"/>
  <c r="D25" i="5" s="1"/>
  <c r="D14" i="5"/>
  <c r="B28" i="5" s="1"/>
  <c r="D12" i="5"/>
  <c r="D13" i="5" s="1"/>
  <c r="D15" i="5" s="1"/>
  <c r="B12" i="5"/>
  <c r="D35" i="5" l="1"/>
  <c r="D26" i="5"/>
  <c r="D36" i="5"/>
  <c r="B36" i="5"/>
  <c r="D37" i="5" l="1"/>
  <c r="D39" i="5" s="1"/>
</calcChain>
</file>

<file path=xl/sharedStrings.xml><?xml version="1.0" encoding="utf-8"?>
<sst xmlns="http://schemas.openxmlformats.org/spreadsheetml/2006/main" count="57" uniqueCount="56">
  <si>
    <t>PROPOSTA FINANCEIRA - Transporte Escolar</t>
  </si>
  <si>
    <t>Kilometragem Percorrida por Dia:</t>
  </si>
  <si>
    <t>Média de Dias Letivos no Mês 20</t>
  </si>
  <si>
    <t>Custos Variaveis</t>
  </si>
  <si>
    <t>Custos Fixos</t>
  </si>
  <si>
    <t>Diesel</t>
  </si>
  <si>
    <t>CUSTOS DE CAPITAL E DEPRECIAÇÃO</t>
  </si>
  <si>
    <t>Média Consumida KM/Litro</t>
  </si>
  <si>
    <t>Valor da Depreciação anual %</t>
  </si>
  <si>
    <t>Custo Diesel por KM</t>
  </si>
  <si>
    <t>Valor da Depreciação anual R$</t>
  </si>
  <si>
    <t>Valor a Depreciar no mês</t>
  </si>
  <si>
    <t>OLEO LUBRIFICANTE</t>
  </si>
  <si>
    <t>Custo da Depreciação por KM</t>
  </si>
  <si>
    <t xml:space="preserve">Km Rodados com 1 Troca </t>
  </si>
  <si>
    <t>MOTORISTA</t>
  </si>
  <si>
    <t>Custo do Lubrificante por KM</t>
  </si>
  <si>
    <t xml:space="preserve">Motorista </t>
  </si>
  <si>
    <t>PNEUS DE RODAGEM</t>
  </si>
  <si>
    <t>13º</t>
  </si>
  <si>
    <t>Férias</t>
  </si>
  <si>
    <t>Qtd. Pneus Rodando</t>
  </si>
  <si>
    <t>1/3 de Férias</t>
  </si>
  <si>
    <t>Total na Troca</t>
  </si>
  <si>
    <t>FGTS</t>
  </si>
  <si>
    <t>INSS</t>
  </si>
  <si>
    <t>Custo dos Pneus de rodagem Por KM</t>
  </si>
  <si>
    <t>Custo Funcionário Mês</t>
  </si>
  <si>
    <t>MANUTENÇÃO DO VEÍCULO</t>
  </si>
  <si>
    <t>Custo do Motorista por KM</t>
  </si>
  <si>
    <t>Custo de Manutenção por mês</t>
  </si>
  <si>
    <t>Custo da Manutenção por KM</t>
  </si>
  <si>
    <t>IPVA E CONTADOR (MENSAL)</t>
  </si>
  <si>
    <t>IPVA - ISENTO - SOLICITAR DETRAN</t>
  </si>
  <si>
    <t xml:space="preserve">Seguro Resp. Civil e Casco </t>
  </si>
  <si>
    <t>Laudos Detran/Inmetro</t>
  </si>
  <si>
    <t>DPVAT</t>
  </si>
  <si>
    <t>Honorarios com Contador</t>
  </si>
  <si>
    <t>Totais dos custos</t>
  </si>
  <si>
    <t>Custo por Km</t>
  </si>
  <si>
    <t>Total dos Custos variaveis</t>
  </si>
  <si>
    <t>Total dos Custos Fixos</t>
  </si>
  <si>
    <t>Total dos Custos Variaveis + Custos Fixos</t>
  </si>
  <si>
    <t>Margem de Lucro em Percentual --&gt;&gt;&gt;</t>
  </si>
  <si>
    <t>Total a Pagar por Kilometro Rodado</t>
  </si>
  <si>
    <t>Preço Do Litro Combustível</t>
  </si>
  <si>
    <t>Valor Médio de venda Onibus (tabela FIPE)</t>
  </si>
  <si>
    <t>Preço do Litro Lubrificante (um litro)</t>
  </si>
  <si>
    <t>Preço do Pneu utilizado (unitário)</t>
  </si>
  <si>
    <t>Vida util do Pneu por KM</t>
  </si>
  <si>
    <t xml:space="preserve">VEÍCULO: </t>
  </si>
  <si>
    <t>Itinerário: CENTRO/LINHA DUAS/CAROLINA/COXILHA/CENTRO</t>
  </si>
  <si>
    <t xml:space="preserve">ANO FABRICAÇÃO: </t>
  </si>
  <si>
    <t>Quantos litros vai na troca?</t>
  </si>
  <si>
    <r>
      <rPr>
        <b/>
        <sz val="20"/>
        <color rgb="FFFF0000"/>
        <rFont val="Calibri"/>
        <family val="2"/>
        <scheme val="minor"/>
      </rPr>
      <t>ATENÇÃO: PREENCHER TODOS OS CAMPOS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rgb="FF0070C0"/>
        <rFont val="Calibri"/>
        <family val="2"/>
        <scheme val="minor"/>
      </rPr>
      <t>EM AZUL</t>
    </r>
  </si>
  <si>
    <t>Km média Percorida no Mês - 20d*90km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</si>
</sst>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_-* #,##0.0000_-;\-* #,##0.0000_-;_-* &quot;-&quot;????_-;_-@_-"/>
    <numFmt numFmtId="166" formatCode="_ * #,##0.00_ ;_ * \-#,##0.00_ ;_ * &quot;-&quot;??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 val="singleAccounting"/>
      <sz val="10"/>
      <color rgb="FF00B050"/>
      <name val="Calibri"/>
      <family val="2"/>
      <scheme val="minor"/>
    </font>
    <font>
      <b/>
      <i/>
      <u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8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9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10" fillId="0" borderId="14" xfId="0" quotePrefix="1" applyFont="1" applyBorder="1"/>
    <xf numFmtId="43" fontId="11" fillId="0" borderId="15" xfId="1" applyFont="1" applyBorder="1"/>
    <xf numFmtId="0" fontId="10" fillId="0" borderId="14" xfId="0" applyFont="1" applyBorder="1"/>
    <xf numFmtId="0" fontId="12" fillId="0" borderId="17" xfId="0" applyFont="1" applyBorder="1"/>
    <xf numFmtId="164" fontId="13" fillId="0" borderId="18" xfId="1" applyNumberFormat="1" applyFont="1" applyBorder="1"/>
    <xf numFmtId="0" fontId="5" fillId="0" borderId="14" xfId="0" applyFont="1" applyBorder="1"/>
    <xf numFmtId="43" fontId="5" fillId="0" borderId="16" xfId="1" applyFont="1" applyBorder="1"/>
    <xf numFmtId="0" fontId="12" fillId="0" borderId="19" xfId="0" applyFont="1" applyBorder="1"/>
    <xf numFmtId="164" fontId="13" fillId="0" borderId="0" xfId="1" applyNumberFormat="1" applyFont="1" applyBorder="1"/>
    <xf numFmtId="0" fontId="9" fillId="0" borderId="11" xfId="0" applyFont="1" applyBorder="1"/>
    <xf numFmtId="43" fontId="12" fillId="0" borderId="13" xfId="1" applyFont="1" applyBorder="1"/>
    <xf numFmtId="43" fontId="11" fillId="0" borderId="16" xfId="1" applyFont="1" applyBorder="1"/>
    <xf numFmtId="164" fontId="14" fillId="0" borderId="21" xfId="1" applyNumberFormat="1" applyFont="1" applyBorder="1"/>
    <xf numFmtId="0" fontId="15" fillId="0" borderId="12" xfId="0" applyFont="1" applyBorder="1"/>
    <xf numFmtId="43" fontId="14" fillId="0" borderId="13" xfId="1" applyFont="1" applyBorder="1"/>
    <xf numFmtId="164" fontId="13" fillId="0" borderId="21" xfId="1" applyNumberFormat="1" applyFont="1" applyBorder="1"/>
    <xf numFmtId="0" fontId="10" fillId="0" borderId="20" xfId="0" applyFont="1" applyBorder="1"/>
    <xf numFmtId="43" fontId="5" fillId="0" borderId="13" xfId="1" applyFont="1" applyBorder="1"/>
    <xf numFmtId="0" fontId="11" fillId="0" borderId="14" xfId="0" applyFont="1" applyBorder="1"/>
    <xf numFmtId="0" fontId="12" fillId="0" borderId="22" xfId="0" applyFont="1" applyBorder="1"/>
    <xf numFmtId="164" fontId="14" fillId="0" borderId="23" xfId="1" applyNumberFormat="1" applyFont="1" applyBorder="1"/>
    <xf numFmtId="164" fontId="14" fillId="0" borderId="18" xfId="1" applyNumberFormat="1" applyFont="1" applyBorder="1"/>
    <xf numFmtId="0" fontId="15" fillId="0" borderId="11" xfId="0" applyFont="1" applyBorder="1"/>
    <xf numFmtId="164" fontId="14" fillId="0" borderId="0" xfId="0" applyNumberFormat="1" applyFont="1"/>
    <xf numFmtId="0" fontId="12" fillId="0" borderId="24" xfId="0" applyFont="1" applyBorder="1"/>
    <xf numFmtId="0" fontId="15" fillId="0" borderId="24" xfId="0" applyFont="1" applyBorder="1"/>
    <xf numFmtId="0" fontId="12" fillId="0" borderId="25" xfId="0" applyFont="1" applyBorder="1"/>
    <xf numFmtId="165" fontId="15" fillId="0" borderId="25" xfId="0" applyNumberFormat="1" applyFont="1" applyBorder="1"/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26" xfId="0" applyFont="1" applyFill="1" applyBorder="1"/>
    <xf numFmtId="165" fontId="14" fillId="3" borderId="24" xfId="0" applyNumberFormat="1" applyFont="1" applyFill="1" applyBorder="1"/>
    <xf numFmtId="0" fontId="12" fillId="0" borderId="6" xfId="0" applyFont="1" applyBorder="1"/>
    <xf numFmtId="0" fontId="12" fillId="0" borderId="26" xfId="0" applyFont="1" applyBorder="1"/>
    <xf numFmtId="166" fontId="15" fillId="2" borderId="26" xfId="0" applyNumberFormat="1" applyFont="1" applyFill="1" applyBorder="1"/>
    <xf numFmtId="43" fontId="17" fillId="4" borderId="24" xfId="1" applyNumberFormat="1" applyFont="1" applyFill="1" applyBorder="1"/>
    <xf numFmtId="43" fontId="5" fillId="0" borderId="12" xfId="1" applyFont="1" applyBorder="1"/>
    <xf numFmtId="0" fontId="0" fillId="0" borderId="29" xfId="0" applyBorder="1" applyAlignment="1">
      <alignment horizontal="left"/>
    </xf>
    <xf numFmtId="0" fontId="12" fillId="0" borderId="0" xfId="0" applyFont="1" applyBorder="1"/>
    <xf numFmtId="164" fontId="14" fillId="0" borderId="0" xfId="1" applyNumberFormat="1" applyFon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6" fillId="4" borderId="5" xfId="0" applyFont="1" applyFill="1" applyBorder="1" applyAlignment="1">
      <alignment horizontal="right"/>
    </xf>
    <xf numFmtId="0" fontId="16" fillId="4" borderId="6" xfId="0" applyFont="1" applyFill="1" applyBorder="1" applyAlignment="1">
      <alignment horizontal="right"/>
    </xf>
    <xf numFmtId="0" fontId="16" fillId="4" borderId="26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9782-801D-4576-84C7-BA3A360B4A13}">
  <dimension ref="A1:D40"/>
  <sheetViews>
    <sheetView tabSelected="1" zoomScale="120" zoomScaleNormal="120" workbookViewId="0">
      <selection activeCell="F20" sqref="F20"/>
    </sheetView>
  </sheetViews>
  <sheetFormatPr defaultRowHeight="12.75" x14ac:dyDescent="0.2"/>
  <cols>
    <col min="1" max="1" width="33.140625" style="1" bestFit="1" customWidth="1"/>
    <col min="2" max="2" width="10.42578125" style="1" bestFit="1" customWidth="1"/>
    <col min="3" max="3" width="34.28515625" style="1" bestFit="1" customWidth="1"/>
    <col min="4" max="4" width="11.5703125" style="1" customWidth="1"/>
    <col min="5" max="16384" width="9.140625" style="1"/>
  </cols>
  <sheetData>
    <row r="1" spans="1:4" ht="23.25" x14ac:dyDescent="0.35">
      <c r="A1" s="57" t="s">
        <v>0</v>
      </c>
      <c r="B1" s="58"/>
      <c r="C1" s="59"/>
      <c r="D1" s="59"/>
    </row>
    <row r="2" spans="1:4" ht="26.25" x14ac:dyDescent="0.4">
      <c r="A2" s="60" t="s">
        <v>54</v>
      </c>
      <c r="B2" s="60"/>
      <c r="C2" s="60"/>
      <c r="D2" s="60"/>
    </row>
    <row r="3" spans="1:4" ht="18.75" x14ac:dyDescent="0.3">
      <c r="A3" s="61" t="s">
        <v>50</v>
      </c>
      <c r="B3" s="61"/>
      <c r="C3" s="61" t="s">
        <v>52</v>
      </c>
      <c r="D3" s="61"/>
    </row>
    <row r="4" spans="1:4" ht="15.75" thickBot="1" x14ac:dyDescent="0.3">
      <c r="A4" s="62" t="s">
        <v>51</v>
      </c>
      <c r="B4" s="63"/>
      <c r="C4" s="63"/>
      <c r="D4" s="64"/>
    </row>
    <row r="5" spans="1:4" ht="15.75" thickBot="1" x14ac:dyDescent="0.3">
      <c r="A5" s="65" t="s">
        <v>1</v>
      </c>
      <c r="B5" s="66"/>
      <c r="C5" s="66"/>
      <c r="D5" s="45">
        <v>90</v>
      </c>
    </row>
    <row r="6" spans="1:4" ht="15.75" thickBot="1" x14ac:dyDescent="0.3">
      <c r="A6" s="48" t="s">
        <v>2</v>
      </c>
      <c r="B6" s="49"/>
      <c r="C6" s="49"/>
      <c r="D6" s="50"/>
    </row>
    <row r="7" spans="1:4" ht="14.25" thickTop="1" thickBot="1" x14ac:dyDescent="0.25">
      <c r="A7" s="51"/>
      <c r="B7" s="52"/>
      <c r="C7" s="52"/>
      <c r="D7" s="53"/>
    </row>
    <row r="8" spans="1:4" ht="13.5" thickTop="1" x14ac:dyDescent="0.2">
      <c r="A8" s="2" t="s">
        <v>3</v>
      </c>
      <c r="B8" s="3"/>
      <c r="C8" s="2" t="s">
        <v>4</v>
      </c>
      <c r="D8" s="4"/>
    </row>
    <row r="9" spans="1:4" x14ac:dyDescent="0.2">
      <c r="A9" s="5" t="s">
        <v>5</v>
      </c>
      <c r="B9" s="6"/>
      <c r="C9" s="5" t="s">
        <v>6</v>
      </c>
      <c r="D9" s="7"/>
    </row>
    <row r="10" spans="1:4" x14ac:dyDescent="0.2">
      <c r="A10" s="8" t="s">
        <v>45</v>
      </c>
      <c r="B10" s="9"/>
      <c r="C10" s="8" t="s">
        <v>46</v>
      </c>
      <c r="D10" s="19"/>
    </row>
    <row r="11" spans="1:4" x14ac:dyDescent="0.2">
      <c r="A11" s="10" t="s">
        <v>7</v>
      </c>
      <c r="B11" s="9"/>
      <c r="C11" s="10" t="s">
        <v>8</v>
      </c>
      <c r="D11" s="19"/>
    </row>
    <row r="12" spans="1:4" ht="15.75" thickBot="1" x14ac:dyDescent="0.4">
      <c r="A12" s="11" t="s">
        <v>9</v>
      </c>
      <c r="B12" s="12" t="e">
        <f>B10/B11</f>
        <v>#DIV/0!</v>
      </c>
      <c r="C12" s="13" t="s">
        <v>10</v>
      </c>
      <c r="D12" s="14">
        <f>D10/100*D11</f>
        <v>0</v>
      </c>
    </row>
    <row r="13" spans="1:4" ht="16.5" thickTop="1" thickBot="1" x14ac:dyDescent="0.4">
      <c r="A13" s="15"/>
      <c r="B13" s="16"/>
      <c r="C13" s="13" t="s">
        <v>11</v>
      </c>
      <c r="D13" s="14">
        <f>D12/12</f>
        <v>0</v>
      </c>
    </row>
    <row r="14" spans="1:4" ht="13.5" thickTop="1" x14ac:dyDescent="0.2">
      <c r="A14" s="17" t="s">
        <v>12</v>
      </c>
      <c r="B14" s="18"/>
      <c r="C14" s="13" t="s">
        <v>55</v>
      </c>
      <c r="D14" s="19">
        <f>20*D5</f>
        <v>1800</v>
      </c>
    </row>
    <row r="15" spans="1:4" ht="13.5" thickBot="1" x14ac:dyDescent="0.25">
      <c r="A15" s="10" t="s">
        <v>47</v>
      </c>
      <c r="B15" s="19"/>
      <c r="C15" s="11" t="s">
        <v>13</v>
      </c>
      <c r="D15" s="20">
        <f>D13/D14</f>
        <v>0</v>
      </c>
    </row>
    <row r="16" spans="1:4" ht="13.5" thickTop="1" x14ac:dyDescent="0.2">
      <c r="A16" s="10" t="s">
        <v>53</v>
      </c>
      <c r="B16" s="19"/>
      <c r="C16" s="46"/>
      <c r="D16" s="47"/>
    </row>
    <row r="17" spans="1:4" ht="13.5" thickBot="1" x14ac:dyDescent="0.25">
      <c r="A17" s="26" t="s">
        <v>23</v>
      </c>
      <c r="B17" s="19">
        <f>B15*B16</f>
        <v>0</v>
      </c>
    </row>
    <row r="18" spans="1:4" ht="13.5" thickTop="1" x14ac:dyDescent="0.2">
      <c r="A18" s="10" t="s">
        <v>14</v>
      </c>
      <c r="B18" s="19"/>
      <c r="C18" s="21" t="s">
        <v>15</v>
      </c>
      <c r="D18" s="22"/>
    </row>
    <row r="19" spans="1:4" ht="15.75" thickBot="1" x14ac:dyDescent="0.4">
      <c r="A19" s="11" t="s">
        <v>16</v>
      </c>
      <c r="B19" s="23" t="e">
        <f>B17/B18</f>
        <v>#DIV/0!</v>
      </c>
      <c r="C19" s="24" t="s">
        <v>17</v>
      </c>
      <c r="D19" s="19"/>
    </row>
    <row r="20" spans="1:4" ht="13.5" thickTop="1" x14ac:dyDescent="0.2">
      <c r="A20" s="17" t="s">
        <v>18</v>
      </c>
      <c r="B20" s="44"/>
      <c r="C20" s="26" t="s">
        <v>19</v>
      </c>
      <c r="D20" s="19">
        <f>D19/12</f>
        <v>0</v>
      </c>
    </row>
    <row r="21" spans="1:4" x14ac:dyDescent="0.2">
      <c r="A21" s="10" t="s">
        <v>48</v>
      </c>
      <c r="B21" s="9"/>
      <c r="C21" s="26" t="s">
        <v>20</v>
      </c>
      <c r="D21" s="19">
        <f>D19/12</f>
        <v>0</v>
      </c>
    </row>
    <row r="22" spans="1:4" x14ac:dyDescent="0.2">
      <c r="A22" s="10" t="s">
        <v>21</v>
      </c>
      <c r="B22" s="9"/>
      <c r="C22" s="26" t="s">
        <v>22</v>
      </c>
      <c r="D22" s="19">
        <f>D21/3</f>
        <v>0</v>
      </c>
    </row>
    <row r="23" spans="1:4" x14ac:dyDescent="0.2">
      <c r="A23" s="13" t="s">
        <v>23</v>
      </c>
      <c r="B23" s="9">
        <f>B21*B22</f>
        <v>0</v>
      </c>
      <c r="C23" s="26" t="s">
        <v>24</v>
      </c>
      <c r="D23" s="19">
        <f>D19*8%</f>
        <v>0</v>
      </c>
    </row>
    <row r="24" spans="1:4" x14ac:dyDescent="0.2">
      <c r="A24" s="10" t="s">
        <v>49</v>
      </c>
      <c r="B24" s="9"/>
      <c r="C24" s="26" t="s">
        <v>25</v>
      </c>
      <c r="D24" s="19">
        <f>D19*0.108</f>
        <v>0</v>
      </c>
    </row>
    <row r="25" spans="1:4" ht="13.5" thickBot="1" x14ac:dyDescent="0.25">
      <c r="A25" s="11" t="s">
        <v>26</v>
      </c>
      <c r="B25" s="29" t="e">
        <f>B23/B24</f>
        <v>#DIV/0!</v>
      </c>
      <c r="C25" s="13" t="s">
        <v>27</v>
      </c>
      <c r="D25" s="14">
        <f>SUM(D19:D24)</f>
        <v>0</v>
      </c>
    </row>
    <row r="26" spans="1:4" ht="14.25" thickTop="1" thickBot="1" x14ac:dyDescent="0.25">
      <c r="A26" s="17" t="s">
        <v>28</v>
      </c>
      <c r="B26" s="22"/>
      <c r="C26" s="27" t="s">
        <v>29</v>
      </c>
      <c r="D26" s="28">
        <f>D25/D14</f>
        <v>0</v>
      </c>
    </row>
    <row r="27" spans="1:4" ht="14.25" thickTop="1" thickBot="1" x14ac:dyDescent="0.25">
      <c r="A27" s="10" t="s">
        <v>30</v>
      </c>
      <c r="B27" s="19"/>
    </row>
    <row r="28" spans="1:4" ht="14.25" thickTop="1" thickBot="1" x14ac:dyDescent="0.25">
      <c r="A28" s="11" t="s">
        <v>31</v>
      </c>
      <c r="B28" s="20">
        <f>B27/D14</f>
        <v>0</v>
      </c>
      <c r="C28" s="30" t="s">
        <v>32</v>
      </c>
      <c r="D28" s="25"/>
    </row>
    <row r="29" spans="1:4" ht="13.5" thickTop="1" x14ac:dyDescent="0.2">
      <c r="A29" s="15"/>
      <c r="B29" s="31"/>
      <c r="C29" s="13" t="s">
        <v>33</v>
      </c>
      <c r="D29" s="14">
        <v>0</v>
      </c>
    </row>
    <row r="30" spans="1:4" x14ac:dyDescent="0.2">
      <c r="A30" s="15"/>
      <c r="B30" s="31"/>
      <c r="C30" s="10" t="s">
        <v>34</v>
      </c>
      <c r="D30" s="19"/>
    </row>
    <row r="31" spans="1:4" x14ac:dyDescent="0.2">
      <c r="A31" s="15"/>
      <c r="B31" s="31"/>
      <c r="C31" s="10" t="s">
        <v>35</v>
      </c>
      <c r="D31" s="19"/>
    </row>
    <row r="32" spans="1:4" x14ac:dyDescent="0.2">
      <c r="A32" s="15"/>
      <c r="B32" s="31"/>
      <c r="C32" s="10" t="s">
        <v>36</v>
      </c>
      <c r="D32" s="19"/>
    </row>
    <row r="33" spans="1:4" x14ac:dyDescent="0.2">
      <c r="A33" s="15"/>
      <c r="B33" s="31"/>
      <c r="C33" s="10" t="s">
        <v>37</v>
      </c>
      <c r="D33" s="19"/>
    </row>
    <row r="34" spans="1:4" x14ac:dyDescent="0.2">
      <c r="A34" s="15"/>
      <c r="B34" s="31"/>
      <c r="C34" s="26" t="s">
        <v>38</v>
      </c>
      <c r="D34" s="14">
        <f>SUM(D29:D33)</f>
        <v>0</v>
      </c>
    </row>
    <row r="35" spans="1:4" ht="15.75" thickBot="1" x14ac:dyDescent="0.4">
      <c r="A35" s="15"/>
      <c r="B35" s="31"/>
      <c r="C35" s="11" t="s">
        <v>39</v>
      </c>
      <c r="D35" s="23">
        <f>D34/D14</f>
        <v>0</v>
      </c>
    </row>
    <row r="36" spans="1:4" ht="14.25" thickTop="1" thickBot="1" x14ac:dyDescent="0.25">
      <c r="A36" s="32" t="s">
        <v>40</v>
      </c>
      <c r="B36" s="33" t="e">
        <f>B28+B25+B19+B12</f>
        <v>#DIV/0!</v>
      </c>
      <c r="C36" s="34" t="s">
        <v>41</v>
      </c>
      <c r="D36" s="35">
        <f>D35+D26+D15</f>
        <v>0</v>
      </c>
    </row>
    <row r="37" spans="1:4" ht="14.25" thickTop="1" thickBot="1" x14ac:dyDescent="0.25">
      <c r="A37" s="36" t="s">
        <v>42</v>
      </c>
      <c r="B37" s="37"/>
      <c r="C37" s="38"/>
      <c r="D37" s="39" t="e">
        <f>B36+D36</f>
        <v>#DIV/0!</v>
      </c>
    </row>
    <row r="38" spans="1:4" ht="24.75" thickTop="1" thickBot="1" x14ac:dyDescent="0.4">
      <c r="A38" s="54" t="s">
        <v>43</v>
      </c>
      <c r="B38" s="55"/>
      <c r="C38" s="56"/>
      <c r="D38" s="43"/>
    </row>
    <row r="39" spans="1:4" ht="14.25" thickTop="1" thickBot="1" x14ac:dyDescent="0.25">
      <c r="A39" s="36" t="s">
        <v>44</v>
      </c>
      <c r="B39" s="40"/>
      <c r="C39" s="41"/>
      <c r="D39" s="42" t="e">
        <f>((D37/100)*D38)+D37</f>
        <v>#DIV/0!</v>
      </c>
    </row>
    <row r="40" spans="1:4" ht="13.5" thickTop="1" x14ac:dyDescent="0.2"/>
  </sheetData>
  <mergeCells count="9">
    <mergeCell ref="A6:D6"/>
    <mergeCell ref="A7:D7"/>
    <mergeCell ref="A38:C38"/>
    <mergeCell ref="A1:D1"/>
    <mergeCell ref="A2:D2"/>
    <mergeCell ref="A3:B3"/>
    <mergeCell ref="C3:D3"/>
    <mergeCell ref="A4:D4"/>
    <mergeCell ref="A5:C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 BRANCO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2024-04-25T12:55:04Z</cp:lastPrinted>
  <dcterms:created xsi:type="dcterms:W3CDTF">2023-05-29T19:14:33Z</dcterms:created>
  <dcterms:modified xsi:type="dcterms:W3CDTF">2025-09-16T12:09:12Z</dcterms:modified>
</cp:coreProperties>
</file>